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aw_sales" sheetId="1" state="visible" r:id="rId1"/>
    <sheet name="assumptions" sheetId="2" state="visible" r:id="rId2"/>
    <sheet name="Q1_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$&quot;#,##0;(&quot;$&quot;#,##0);-"/>
  </numFmts>
  <fonts count="7">
    <font>
      <name val="Calibri"/>
      <family val="2"/>
      <color theme="1"/>
      <sz val="11"/>
      <scheme val="minor"/>
    </font>
    <font>
      <name val="Arial"/>
      <b val="1"/>
    </font>
    <font>
      <name val="Arial"/>
      <color rgb="00000000"/>
    </font>
    <font>
      <name val="Arial"/>
      <b val="1"/>
      <sz val="14"/>
    </font>
    <font>
      <name val="Arial"/>
      <color rgb="00008000"/>
    </font>
    <font>
      <name val="Arial"/>
      <b val="1"/>
      <color rgb="00000000"/>
    </font>
    <font>
      <name val="Arial"/>
      <color rgb="000000FF"/>
    </font>
  </fonts>
  <fills count="3">
    <fill>
      <patternFill/>
    </fill>
    <fill>
      <patternFill patternType="gray125"/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164" fontId="0" fillId="0" borderId="0" pivotButton="0" quotePrefix="0" xfId="0"/>
    <xf numFmtId="0" fontId="1" fillId="0" borderId="0" pivotButton="0" quotePrefix="0" xfId="0"/>
    <xf numFmtId="165" fontId="2" fillId="0" borderId="0" pivotButton="0" quotePrefix="0" xfId="0"/>
    <xf numFmtId="10" fontId="6" fillId="2" borderId="0" pivotButton="0" quotePrefix="0" xfId="0"/>
    <xf numFmtId="0" fontId="3" fillId="0" borderId="0" pivotButton="0" quotePrefix="0" xfId="0"/>
    <xf numFmtId="165" fontId="4" fillId="0" borderId="0" pivotButton="0" quotePrefix="0" xfId="0"/>
    <xf numFmtId="3" fontId="4" fillId="0" borderId="0" pivotButton="0" quotePrefix="0" xfId="0"/>
    <xf numFmtId="165" fontId="5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order_id</t>
        </is>
      </c>
      <c r="B1" t="inlineStr">
        <is>
          <t>order_date</t>
        </is>
      </c>
      <c r="C1" t="inlineStr">
        <is>
          <t>region</t>
        </is>
      </c>
      <c r="D1" t="inlineStr">
        <is>
          <t>product</t>
        </is>
      </c>
      <c r="E1" t="inlineStr">
        <is>
          <t>units</t>
        </is>
      </c>
      <c r="F1" t="inlineStr">
        <is>
          <t>unit_price</t>
        </is>
      </c>
      <c r="G1" t="inlineStr">
        <is>
          <t>discount_pct</t>
        </is>
      </c>
      <c r="H1" s="2" t="inlineStr">
        <is>
          <t>revenue</t>
        </is>
      </c>
    </row>
    <row r="2">
      <c r="A2" t="inlineStr">
        <is>
          <t>A-1001</t>
        </is>
      </c>
      <c r="B2" s="1" t="n">
        <v>46037</v>
      </c>
      <c r="C2" t="inlineStr">
        <is>
          <t>EMEA</t>
        </is>
      </c>
      <c r="D2" t="inlineStr">
        <is>
          <t>WidgetPro</t>
        </is>
      </c>
      <c r="E2" t="n">
        <v>120</v>
      </c>
      <c r="F2" t="n">
        <v>49.99</v>
      </c>
      <c r="G2" t="n">
        <v>0</v>
      </c>
      <c r="H2" s="3">
        <f>E2*F2*(1-G2)</f>
        <v/>
      </c>
    </row>
    <row r="3">
      <c r="A3" t="inlineStr">
        <is>
          <t>A-1002</t>
        </is>
      </c>
      <c r="B3" s="1" t="n">
        <v>46044</v>
      </c>
      <c r="C3" t="inlineStr">
        <is>
          <t>AMER</t>
        </is>
      </c>
      <c r="D3" t="inlineStr">
        <is>
          <t>WidgetPro</t>
        </is>
      </c>
      <c r="E3" t="n">
        <v>250</v>
      </c>
      <c r="F3" t="n">
        <v>49.99</v>
      </c>
      <c r="G3" t="n">
        <v>0.1</v>
      </c>
      <c r="H3" s="3">
        <f>E3*F3*(1-G3)</f>
        <v/>
      </c>
    </row>
    <row r="4">
      <c r="A4" t="inlineStr">
        <is>
          <t>A-1003</t>
        </is>
      </c>
      <c r="B4" s="1" t="n">
        <v>46056</v>
      </c>
      <c r="C4" t="inlineStr">
        <is>
          <t>EMEA</t>
        </is>
      </c>
      <c r="D4" t="inlineStr">
        <is>
          <t>WidgetLite</t>
        </is>
      </c>
      <c r="E4" t="n">
        <v>80</v>
      </c>
      <c r="F4" t="n">
        <v>19.99</v>
      </c>
      <c r="G4" t="n">
        <v>0</v>
      </c>
      <c r="H4" s="3">
        <f>E4*F4*(1-G4)</f>
        <v/>
      </c>
    </row>
    <row r="5">
      <c r="A5" t="inlineStr">
        <is>
          <t>A-1004</t>
        </is>
      </c>
      <c r="B5" s="1" t="n">
        <v>46067</v>
      </c>
      <c r="C5" t="inlineStr">
        <is>
          <t>APAC</t>
        </is>
      </c>
      <c r="D5" t="inlineStr">
        <is>
          <t>WidgetPro</t>
        </is>
      </c>
      <c r="E5" t="n">
        <v>60</v>
      </c>
      <c r="F5" t="n">
        <v>49.99</v>
      </c>
      <c r="G5" t="n">
        <v>0.05</v>
      </c>
      <c r="H5" s="3">
        <f>E5*F5*(1-G5)</f>
        <v/>
      </c>
    </row>
    <row r="6">
      <c r="A6" t="inlineStr">
        <is>
          <t>A-1005</t>
        </is>
      </c>
      <c r="B6" s="1" t="n">
        <v>46081</v>
      </c>
      <c r="C6" t="inlineStr">
        <is>
          <t>AMER</t>
        </is>
      </c>
      <c r="D6" t="inlineStr">
        <is>
          <t>WidgetLite</t>
        </is>
      </c>
      <c r="E6" t="n">
        <v>400</v>
      </c>
      <c r="F6" t="n">
        <v>19.99</v>
      </c>
      <c r="G6" t="n">
        <v>0.15</v>
      </c>
      <c r="H6" s="3">
        <f>E6*F6*(1-G6)</f>
        <v/>
      </c>
    </row>
    <row r="7">
      <c r="A7" t="inlineStr">
        <is>
          <t>A-1006</t>
        </is>
      </c>
      <c r="B7" s="1" t="n">
        <v>46086</v>
      </c>
      <c r="C7" t="inlineStr">
        <is>
          <t>EMEA</t>
        </is>
      </c>
      <c r="D7" t="inlineStr">
        <is>
          <t>WidgetMax</t>
        </is>
      </c>
      <c r="E7" t="n">
        <v>30</v>
      </c>
      <c r="F7" t="n">
        <v>199</v>
      </c>
      <c r="G7" t="n">
        <v>0</v>
      </c>
      <c r="H7" s="3">
        <f>E7*F7*(1-G7)</f>
        <v/>
      </c>
    </row>
    <row r="8">
      <c r="A8" t="inlineStr">
        <is>
          <t>A-1007</t>
        </is>
      </c>
      <c r="B8" s="1" t="n">
        <v>46099</v>
      </c>
      <c r="C8" t="inlineStr">
        <is>
          <t>APAC</t>
        </is>
      </c>
      <c r="D8" t="inlineStr">
        <is>
          <t>WidgetMax</t>
        </is>
      </c>
      <c r="E8" t="n">
        <v>12</v>
      </c>
      <c r="F8" t="n">
        <v>199</v>
      </c>
      <c r="G8" t="n">
        <v>0</v>
      </c>
      <c r="H8" s="3">
        <f>E8*F8*(1-G8)</f>
        <v/>
      </c>
    </row>
    <row r="9">
      <c r="A9" t="inlineStr">
        <is>
          <t>A-1008</t>
        </is>
      </c>
      <c r="B9" s="1" t="n">
        <v>46108</v>
      </c>
      <c r="C9" t="inlineStr">
        <is>
          <t>AMER</t>
        </is>
      </c>
      <c r="D9" t="inlineStr">
        <is>
          <t>WidgetPro</t>
        </is>
      </c>
      <c r="E9" t="n">
        <v>180</v>
      </c>
      <c r="F9" t="n">
        <v>49.99</v>
      </c>
      <c r="G9" t="n">
        <v>0.2</v>
      </c>
      <c r="H9" s="3">
        <f>E9*F9*(1-G9)</f>
        <v/>
      </c>
    </row>
    <row r="10">
      <c r="A10" t="inlineStr">
        <is>
          <t>A-1009</t>
        </is>
      </c>
      <c r="B10" s="1" t="n">
        <v>46116</v>
      </c>
      <c r="C10" t="inlineStr">
        <is>
          <t>EMEA</t>
        </is>
      </c>
      <c r="D10" t="inlineStr">
        <is>
          <t>WidgetLite</t>
        </is>
      </c>
      <c r="E10" t="n">
        <v>220</v>
      </c>
      <c r="F10" t="n">
        <v>19.99</v>
      </c>
      <c r="G10" t="n">
        <v>0</v>
      </c>
      <c r="H10" s="3">
        <f>E10*F10*(1-G10)</f>
        <v/>
      </c>
    </row>
    <row r="11">
      <c r="A11" t="inlineStr">
        <is>
          <t>A-1010</t>
        </is>
      </c>
      <c r="B11" s="1" t="n">
        <v>46131</v>
      </c>
      <c r="C11" t="inlineStr">
        <is>
          <t>APAC</t>
        </is>
      </c>
      <c r="D11" t="inlineStr">
        <is>
          <t>WidgetPro</t>
        </is>
      </c>
      <c r="E11" t="n">
        <v>90</v>
      </c>
      <c r="F11" t="n">
        <v>49.99</v>
      </c>
      <c r="G11" t="n">
        <v>0.1</v>
      </c>
      <c r="H11" s="3">
        <f>E11*F11*(1-G11)</f>
        <v/>
      </c>
    </row>
    <row r="12">
      <c r="A12" t="inlineStr">
        <is>
          <t>A-1011</t>
        </is>
      </c>
      <c r="B12" s="1" t="n">
        <v>46144</v>
      </c>
      <c r="C12" t="inlineStr">
        <is>
          <t>AMER</t>
        </is>
      </c>
      <c r="D12" t="inlineStr">
        <is>
          <t>WidgetMax</t>
        </is>
      </c>
      <c r="E12" t="n">
        <v>25</v>
      </c>
      <c r="F12" t="n">
        <v>199</v>
      </c>
      <c r="G12" t="n">
        <v>0</v>
      </c>
      <c r="H12" s="3">
        <f>E12*F12*(1-G12)</f>
        <v/>
      </c>
    </row>
    <row r="13">
      <c r="A13" t="inlineStr">
        <is>
          <t>A-1012</t>
        </is>
      </c>
      <c r="B13" s="1" t="n">
        <v>46159</v>
      </c>
      <c r="C13" t="inlineStr">
        <is>
          <t>EMEA</t>
        </is>
      </c>
      <c r="D13" t="inlineStr">
        <is>
          <t>WidgetPro</t>
        </is>
      </c>
      <c r="E13" t="n">
        <v>140</v>
      </c>
      <c r="F13" t="n">
        <v>49.99</v>
      </c>
      <c r="G13" t="n">
        <v>0</v>
      </c>
      <c r="H13" s="3">
        <f>E13*F13*(1-G13)</f>
        <v/>
      </c>
    </row>
    <row r="14">
      <c r="A14" t="inlineStr">
        <is>
          <t>A-1013</t>
        </is>
      </c>
      <c r="B14" s="1" t="n">
        <v>46172</v>
      </c>
      <c r="C14" t="inlineStr">
        <is>
          <t>APAC</t>
        </is>
      </c>
      <c r="D14" t="inlineStr">
        <is>
          <t>WidgetLite</t>
        </is>
      </c>
      <c r="E14" t="n">
        <v>50</v>
      </c>
      <c r="F14" t="n">
        <v>19.99</v>
      </c>
      <c r="G14" t="n">
        <v>0</v>
      </c>
      <c r="H14" s="3">
        <f>E14*F14*(1-G14)</f>
        <v/>
      </c>
    </row>
    <row r="15">
      <c r="A15" t="inlineStr">
        <is>
          <t>A-1014</t>
        </is>
      </c>
      <c r="B15" s="1" t="n">
        <v>46181</v>
      </c>
      <c r="C15" t="inlineStr">
        <is>
          <t>AMER</t>
        </is>
      </c>
      <c r="D15" t="inlineStr">
        <is>
          <t>WidgetPro</t>
        </is>
      </c>
      <c r="E15" t="n">
        <v>310</v>
      </c>
      <c r="F15" t="n">
        <v>49.99</v>
      </c>
      <c r="G15" t="n">
        <v>0.1</v>
      </c>
      <c r="H15" s="3">
        <f>E15*F15*(1-G15)</f>
        <v/>
      </c>
    </row>
    <row r="16">
      <c r="A16" t="inlineStr">
        <is>
          <t>A-1015</t>
        </is>
      </c>
      <c r="B16" s="1" t="n">
        <v>46193</v>
      </c>
      <c r="C16" t="inlineStr">
        <is>
          <t>EMEA</t>
        </is>
      </c>
      <c r="D16" t="inlineStr">
        <is>
          <t>WidgetMax</t>
        </is>
      </c>
      <c r="E16" t="n">
        <v>18</v>
      </c>
      <c r="F16" t="n">
        <v>199</v>
      </c>
      <c r="G16" t="n">
        <v>0</v>
      </c>
      <c r="H16" s="3">
        <f>E16*F16*(1-G16)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Assumption</t>
        </is>
      </c>
      <c r="B1" t="inlineStr">
        <is>
          <t>Value</t>
        </is>
      </c>
    </row>
    <row r="2">
      <c r="A2" t="inlineStr">
        <is>
          <t>COGS % of revenue</t>
        </is>
      </c>
      <c r="B2" s="4" t="n">
        <v>0.42</v>
      </c>
    </row>
    <row r="3">
      <c r="A3" t="inlineStr">
        <is>
          <t>OpEx % of revenue</t>
        </is>
      </c>
      <c r="B3" s="4" t="n">
        <v>0.28</v>
      </c>
    </row>
    <row r="4">
      <c r="A4" t="inlineStr">
        <is>
          <t>Tax rate</t>
        </is>
      </c>
      <c r="B4" s="4" t="n">
        <v>0.21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</cols>
  <sheetData>
    <row r="1">
      <c r="A1" s="5" t="inlineStr">
        <is>
          <t>Q1 2026 P&amp;L ($)</t>
        </is>
      </c>
    </row>
    <row r="3">
      <c r="A3" s="2" t="inlineStr">
        <is>
          <t>Region</t>
        </is>
      </c>
      <c r="B3" s="2" t="inlineStr">
        <is>
          <t>Q1 Revenue</t>
        </is>
      </c>
      <c r="C3" s="2" t="inlineStr">
        <is>
          <t>Units</t>
        </is>
      </c>
    </row>
    <row r="4">
      <c r="A4" t="inlineStr">
        <is>
          <t>EMEA</t>
        </is>
      </c>
      <c r="B4" s="6">
        <f>SUMIFS(raw_sales!H:H, raw_sales!C:C, A4, raw_sales!B:B, "&gt;="&amp;DATE(2026,1,1), raw_sales!B:B, "&lt;="&amp;DATE(2026,3,31))</f>
        <v/>
      </c>
      <c r="C4" s="7">
        <f>SUMIFS(raw_sales!E:E, raw_sales!C:C, A4, raw_sales!B:B, "&gt;="&amp;DATE(2026,1,1), raw_sales!B:B, "&lt;="&amp;DATE(2026,3,31))</f>
        <v/>
      </c>
    </row>
    <row r="5">
      <c r="A5" t="inlineStr">
        <is>
          <t>AMER</t>
        </is>
      </c>
      <c r="B5" s="6">
        <f>SUMIFS(raw_sales!H:H, raw_sales!C:C, A5, raw_sales!B:B, "&gt;="&amp;DATE(2026,1,1), raw_sales!B:B, "&lt;="&amp;DATE(2026,3,31))</f>
        <v/>
      </c>
      <c r="C5" s="7">
        <f>SUMIFS(raw_sales!E:E, raw_sales!C:C, A5, raw_sales!B:B, "&gt;="&amp;DATE(2026,1,1), raw_sales!B:B, "&lt;="&amp;DATE(2026,3,31))</f>
        <v/>
      </c>
    </row>
    <row r="6">
      <c r="A6" t="inlineStr">
        <is>
          <t>APAC</t>
        </is>
      </c>
      <c r="B6" s="6">
        <f>SUMIFS(raw_sales!H:H, raw_sales!C:C, A6, raw_sales!B:B, "&gt;="&amp;DATE(2026,1,1), raw_sales!B:B, "&lt;="&amp;DATE(2026,3,31))</f>
        <v/>
      </c>
      <c r="C6" s="7">
        <f>SUMIFS(raw_sales!E:E, raw_sales!C:C, A6, raw_sales!B:B, "&gt;="&amp;DATE(2026,1,1), raw_sales!B:B, "&lt;="&amp;DATE(2026,3,31))</f>
        <v/>
      </c>
    </row>
    <row r="7">
      <c r="A7" s="2" t="inlineStr">
        <is>
          <t>Total Revenue</t>
        </is>
      </c>
      <c r="B7" s="8">
        <f>SUM(B4:B6)</f>
        <v/>
      </c>
    </row>
    <row r="9">
      <c r="A9" t="inlineStr">
        <is>
          <t>COGS</t>
        </is>
      </c>
      <c r="B9" s="6">
        <f>-B7*assumptions!B2</f>
        <v/>
      </c>
    </row>
    <row r="10">
      <c r="A10" t="inlineStr">
        <is>
          <t>OpEx</t>
        </is>
      </c>
      <c r="B10" s="6">
        <f>-B7*assumptions!B3</f>
        <v/>
      </c>
    </row>
    <row r="11">
      <c r="A11" t="inlineStr">
        <is>
          <t>Pre-tax income</t>
        </is>
      </c>
      <c r="B11" s="3">
        <f>B7+B9+B10</f>
        <v/>
      </c>
    </row>
    <row r="12">
      <c r="A12" t="inlineStr">
        <is>
          <t>Tax</t>
        </is>
      </c>
      <c r="B12" s="6">
        <f>-B11*assumptions!B4</f>
        <v/>
      </c>
    </row>
    <row r="13">
      <c r="A13" s="2" t="inlineStr">
        <is>
          <t>Net income</t>
        </is>
      </c>
      <c r="B13" s="8">
        <f>B11+B12</f>
        <v/>
      </c>
    </row>
    <row r="15">
      <c r="A15" t="inlineStr">
        <is>
          <t>Edge: div by zero</t>
        </is>
      </c>
      <c r="B15" s="9">
        <f>B7/0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2026-06-04T23:59:30Z</dcterms:created>
  <dcterms:modified xsi:type="dcterms:W3CDTF">2026-06-05T00:00:01Z</dcterms:modified>
</cp:coreProperties>
</file>